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charts/chart3.xml" ContentType="application/vnd.openxmlformats-officedocument.drawingml.chart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40" yWindow="-80" windowWidth="18520" windowHeight="12860" tabRatio="500"/>
  </bookViews>
  <sheets>
    <sheet name="Fig 3A" sheetId="3" r:id="rId1"/>
    <sheet name="Fig 3B" sheetId="2" r:id="rId2"/>
    <sheet name="Fig 3C" sheetId="1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O9" i="3"/>
  <c r="O8"/>
  <c r="D20" i="2"/>
  <c r="F21"/>
  <c r="D21"/>
  <c r="F20"/>
  <c r="E20"/>
  <c r="F16"/>
  <c r="E16"/>
  <c r="D16"/>
  <c r="F15"/>
  <c r="E15"/>
  <c r="D15"/>
  <c r="M20" i="1"/>
  <c r="M16"/>
  <c r="O20"/>
  <c r="P20"/>
  <c r="N19"/>
  <c r="O19"/>
  <c r="P19"/>
  <c r="M19"/>
  <c r="N16"/>
  <c r="O16"/>
  <c r="P16"/>
  <c r="N15"/>
  <c r="O15"/>
  <c r="P15"/>
  <c r="M15"/>
</calcChain>
</file>

<file path=xl/sharedStrings.xml><?xml version="1.0" encoding="utf-8"?>
<sst xmlns="http://schemas.openxmlformats.org/spreadsheetml/2006/main" count="174" uniqueCount="71">
  <si>
    <t>Average</t>
    <phoneticPr fontId="1"/>
  </si>
  <si>
    <t>Chase</t>
    <phoneticPr fontId="1"/>
  </si>
  <si>
    <t>Chase</t>
    <phoneticPr fontId="1"/>
  </si>
  <si>
    <t>AP (%) : Arrested VemP (%) = (AP-un + AP-pro)/(FL + AP-un + AP-pro) x 100</t>
    <phoneticPr fontId="1"/>
  </si>
  <si>
    <t>S.D.</t>
    <phoneticPr fontId="1"/>
  </si>
  <si>
    <t>Figure 3C : V.SecD2 synthesisl in E. coli Ffh-depletable strain</t>
    <phoneticPr fontId="1"/>
  </si>
  <si>
    <t>Figure 3A : VemP pulse-chase in E. coli Ffh-depletable strain</t>
    <phoneticPr fontId="1"/>
  </si>
  <si>
    <t>Ara+</t>
    <phoneticPr fontId="1"/>
  </si>
  <si>
    <t>Ara-</t>
    <phoneticPr fontId="1"/>
  </si>
  <si>
    <t>WT</t>
  </si>
  <si>
    <t>WT</t>
    <phoneticPr fontId="1"/>
  </si>
  <si>
    <t>ΔDF1</t>
  </si>
  <si>
    <t>ΔDF1</t>
    <phoneticPr fontId="1"/>
  </si>
  <si>
    <t>ΔDF2</t>
  </si>
  <si>
    <t>ΔDF2</t>
    <phoneticPr fontId="1"/>
  </si>
  <si>
    <t>Ffh-dep</t>
  </si>
  <si>
    <t>Ffh-dep</t>
    <phoneticPr fontId="1"/>
  </si>
  <si>
    <t>Average</t>
    <phoneticPr fontId="1"/>
  </si>
  <si>
    <t>1st</t>
    <phoneticPr fontId="1"/>
  </si>
  <si>
    <t>2nd</t>
    <phoneticPr fontId="1"/>
  </si>
  <si>
    <t>3rd</t>
    <phoneticPr fontId="1"/>
  </si>
  <si>
    <t>Relative Value (WT Glu = 1)</t>
    <phoneticPr fontId="1"/>
  </si>
  <si>
    <t>Band Intensity of V.SecD2</t>
    <phoneticPr fontId="1"/>
  </si>
  <si>
    <t>S.D.</t>
    <phoneticPr fontId="1"/>
  </si>
  <si>
    <t>1st</t>
    <phoneticPr fontId="1"/>
  </si>
  <si>
    <t>2nd</t>
    <phoneticPr fontId="1"/>
  </si>
  <si>
    <t>3rd</t>
    <phoneticPr fontId="1"/>
  </si>
  <si>
    <t>Figure 3C : V.SecD2 level in Vibrio Ffh-depletable strain</t>
    <phoneticPr fontId="1"/>
  </si>
  <si>
    <t>Ara +</t>
    <phoneticPr fontId="1"/>
  </si>
  <si>
    <t>Ara -</t>
    <phoneticPr fontId="1"/>
  </si>
  <si>
    <t>Ara +</t>
    <phoneticPr fontId="1"/>
  </si>
  <si>
    <t>Ara -</t>
    <phoneticPr fontId="1"/>
  </si>
  <si>
    <t>1st</t>
    <phoneticPr fontId="1"/>
  </si>
  <si>
    <t>2nd</t>
    <phoneticPr fontId="1"/>
  </si>
  <si>
    <t>3rd</t>
    <phoneticPr fontId="1"/>
  </si>
  <si>
    <t>vec</t>
    <phoneticPr fontId="1"/>
  </si>
  <si>
    <t>WT</t>
    <phoneticPr fontId="1"/>
  </si>
  <si>
    <t>Ffh +</t>
    <phoneticPr fontId="1"/>
  </si>
  <si>
    <t>Ffh -</t>
    <phoneticPr fontId="1"/>
  </si>
  <si>
    <t>Band intensity</t>
    <phoneticPr fontId="1"/>
  </si>
  <si>
    <t>Relative value</t>
    <phoneticPr fontId="1"/>
  </si>
  <si>
    <t>Ara +</t>
    <phoneticPr fontId="1"/>
  </si>
  <si>
    <t>Ara -</t>
    <phoneticPr fontId="1"/>
  </si>
  <si>
    <r>
      <t>WT</t>
    </r>
    <r>
      <rPr>
        <vertAlign val="superscript"/>
        <sz val="11"/>
        <rFont val="ＭＳ Ｐゴシック"/>
        <charset val="128"/>
      </rPr>
      <t>NaN3</t>
    </r>
    <phoneticPr fontId="1"/>
  </si>
  <si>
    <t>Average</t>
    <phoneticPr fontId="1"/>
  </si>
  <si>
    <t>S.D.</t>
    <phoneticPr fontId="1"/>
  </si>
  <si>
    <t>Met contents</t>
    <phoneticPr fontId="1"/>
  </si>
  <si>
    <t>FL-m</t>
    <phoneticPr fontId="1"/>
  </si>
  <si>
    <t>FL-m</t>
    <phoneticPr fontId="1"/>
  </si>
  <si>
    <t>AP-un</t>
    <phoneticPr fontId="1"/>
  </si>
  <si>
    <t>AP-un</t>
    <phoneticPr fontId="1"/>
  </si>
  <si>
    <t>AP-pro</t>
    <phoneticPr fontId="1"/>
  </si>
  <si>
    <t>AP-pro</t>
    <phoneticPr fontId="1"/>
  </si>
  <si>
    <t>Band Intensity</t>
    <phoneticPr fontId="1"/>
  </si>
  <si>
    <t>Mol (Correction of Met content)</t>
    <phoneticPr fontId="1"/>
  </si>
  <si>
    <t>1st</t>
    <phoneticPr fontId="1"/>
  </si>
  <si>
    <t>Chase(min)</t>
    <phoneticPr fontId="1"/>
  </si>
  <si>
    <t>AP (%)</t>
    <phoneticPr fontId="1"/>
  </si>
  <si>
    <t>Chase(min)</t>
  </si>
  <si>
    <t>AP-un</t>
  </si>
  <si>
    <t>AP-pro</t>
  </si>
  <si>
    <t>3rd</t>
    <phoneticPr fontId="1"/>
  </si>
  <si>
    <t>Chase(min)</t>
    <phoneticPr fontId="1"/>
  </si>
  <si>
    <t>FL-m</t>
    <phoneticPr fontId="1"/>
  </si>
  <si>
    <t>FL-m</t>
    <phoneticPr fontId="1"/>
  </si>
  <si>
    <t>AP-un</t>
    <phoneticPr fontId="1"/>
  </si>
  <si>
    <t>AP-pro</t>
    <phoneticPr fontId="1"/>
  </si>
  <si>
    <t>AP (%)</t>
    <phoneticPr fontId="1"/>
  </si>
  <si>
    <t>Arrested VemP (%)</t>
    <phoneticPr fontId="1"/>
  </si>
  <si>
    <t>Ara+</t>
    <phoneticPr fontId="1"/>
  </si>
  <si>
    <t>Ara-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</si>
</sst>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charset val="128"/>
    </font>
    <font>
      <sz val="6"/>
      <name val="ＭＳ Ｐゴシック"/>
      <charset val="128"/>
    </font>
    <font>
      <vertAlign val="superscript"/>
      <sz val="11"/>
      <name val="ＭＳ Ｐゴシック"/>
      <charset val="128"/>
    </font>
    <font>
      <sz val="11"/>
      <name val="ＭＳ Ｐゴシック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0" xfId="0" applyBorder="1" applyAlignment="1"/>
    <xf numFmtId="0" fontId="3" fillId="0" borderId="0" xfId="0" applyFont="1" applyBorder="1"/>
    <xf numFmtId="0" fontId="3" fillId="0" borderId="4" xfId="0" applyFont="1" applyBorder="1"/>
    <xf numFmtId="0" fontId="3" fillId="0" borderId="15" xfId="0" applyFont="1" applyBorder="1"/>
    <xf numFmtId="0" fontId="3" fillId="0" borderId="23" xfId="0" applyFont="1" applyBorder="1"/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 3A'!$E$29</c:f>
              <c:strCache>
                <c:ptCount val="1"/>
                <c:pt idx="0">
                  <c:v>Ara+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 3A'!$F$33:$H$33</c:f>
                <c:numCache>
                  <c:formatCode>General</c:formatCode>
                  <c:ptCount val="3"/>
                  <c:pt idx="0">
                    <c:v>4.574</c:v>
                  </c:pt>
                  <c:pt idx="1">
                    <c:v>6.129</c:v>
                  </c:pt>
                  <c:pt idx="2">
                    <c:v>2.707</c:v>
                  </c:pt>
                </c:numCache>
              </c:numRef>
            </c:plus>
            <c:minus>
              <c:numRef>
                <c:f>'Fig 3A'!$F$33:$H$33</c:f>
                <c:numCache>
                  <c:formatCode>General</c:formatCode>
                  <c:ptCount val="3"/>
                  <c:pt idx="0">
                    <c:v>4.574</c:v>
                  </c:pt>
                  <c:pt idx="1">
                    <c:v>6.129</c:v>
                  </c:pt>
                  <c:pt idx="2">
                    <c:v>2.707</c:v>
                  </c:pt>
                </c:numCache>
              </c:numRef>
            </c:minus>
          </c:errBars>
          <c:xVal>
            <c:numRef>
              <c:f>'Fig 3A'!$F$28:$H$28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 3A'!$F$29:$H$29</c:f>
              <c:numCache>
                <c:formatCode>General</c:formatCode>
                <c:ptCount val="3"/>
                <c:pt idx="0">
                  <c:v>44.8</c:v>
                </c:pt>
                <c:pt idx="1">
                  <c:v>30.3</c:v>
                </c:pt>
                <c:pt idx="2">
                  <c:v>14.3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8309-5D4A-8A24-0BEBB1FE823D}"/>
            </c:ext>
          </c:extLst>
        </c:ser>
        <c:ser>
          <c:idx val="1"/>
          <c:order val="1"/>
          <c:tx>
            <c:strRef>
              <c:f>'Fig 3A'!$E$30</c:f>
              <c:strCache>
                <c:ptCount val="1"/>
                <c:pt idx="0">
                  <c:v>Ara-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 3A'!$F$34:$H$34</c:f>
                <c:numCache>
                  <c:formatCode>General</c:formatCode>
                  <c:ptCount val="3"/>
                  <c:pt idx="0">
                    <c:v>0.3</c:v>
                  </c:pt>
                  <c:pt idx="1">
                    <c:v>0.866</c:v>
                  </c:pt>
                  <c:pt idx="2">
                    <c:v>2.768</c:v>
                  </c:pt>
                </c:numCache>
              </c:numRef>
            </c:plus>
            <c:minus>
              <c:numRef>
                <c:f>'Fig 3A'!$F$34:$H$34</c:f>
                <c:numCache>
                  <c:formatCode>General</c:formatCode>
                  <c:ptCount val="3"/>
                  <c:pt idx="0">
                    <c:v>0.3</c:v>
                  </c:pt>
                  <c:pt idx="1">
                    <c:v>0.866</c:v>
                  </c:pt>
                  <c:pt idx="2">
                    <c:v>2.768</c:v>
                  </c:pt>
                </c:numCache>
              </c:numRef>
            </c:minus>
          </c:errBars>
          <c:xVal>
            <c:numRef>
              <c:f>'Fig 3A'!$F$28:$H$28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 3A'!$F$30:$H$30</c:f>
              <c:numCache>
                <c:formatCode>General</c:formatCode>
                <c:ptCount val="3"/>
                <c:pt idx="0">
                  <c:v>83.2</c:v>
                </c:pt>
                <c:pt idx="1">
                  <c:v>74.2</c:v>
                </c:pt>
                <c:pt idx="2">
                  <c:v>59.9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8309-5D4A-8A24-0BEBB1FE823D}"/>
            </c:ext>
          </c:extLst>
        </c:ser>
        <c:axId val="524233816"/>
        <c:axId val="681101912"/>
      </c:scatterChart>
      <c:valAx>
        <c:axId val="524233816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81101912"/>
        <c:crosses val="autoZero"/>
        <c:crossBetween val="midCat"/>
      </c:valAx>
      <c:valAx>
        <c:axId val="681101912"/>
        <c:scaling>
          <c:orientation val="minMax"/>
          <c:max val="100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24233816"/>
        <c:crosses val="autoZero"/>
        <c:crossBetween val="midCat"/>
        <c:majorUnit val="20.0"/>
      </c:valAx>
    </c:plotArea>
    <c:plotVisOnly val="1"/>
    <c:dispBlanksAs val="gap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'Fig 3B'!$C$15</c:f>
              <c:strCache>
                <c:ptCount val="1"/>
                <c:pt idx="0">
                  <c:v>Ara +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errBars>
            <c:errBarType val="both"/>
            <c:errValType val="cust"/>
            <c:plus>
              <c:numRef>
                <c:f>'Fig 3B'!$D$20:$F$20</c:f>
                <c:numCache>
                  <c:formatCode>General</c:formatCode>
                  <c:ptCount val="3"/>
                  <c:pt idx="0">
                    <c:v>0.000707106781186544</c:v>
                  </c:pt>
                  <c:pt idx="1">
                    <c:v>0.0486860691916418</c:v>
                  </c:pt>
                  <c:pt idx="2">
                    <c:v>0.284363030883646</c:v>
                  </c:pt>
                </c:numCache>
              </c:numRef>
            </c:plus>
            <c:minus>
              <c:numRef>
                <c:f>'Fig 3B'!$D$20:$F$20</c:f>
                <c:numCache>
                  <c:formatCode>General</c:formatCode>
                  <c:ptCount val="3"/>
                  <c:pt idx="0">
                    <c:v>0.000707106781186544</c:v>
                  </c:pt>
                  <c:pt idx="1">
                    <c:v>0.0486860691916418</c:v>
                  </c:pt>
                  <c:pt idx="2">
                    <c:v>0.284363030883646</c:v>
                  </c:pt>
                </c:numCache>
              </c:numRef>
            </c:minus>
          </c:errBars>
          <c:cat>
            <c:strRef>
              <c:f>'Fig 3B'!$D$14:$F$14</c:f>
              <c:strCache>
                <c:ptCount val="3"/>
                <c:pt idx="0">
                  <c:v>vec</c:v>
                </c:pt>
                <c:pt idx="1">
                  <c:v>WT</c:v>
                </c:pt>
                <c:pt idx="2">
                  <c:v>WTNaN3</c:v>
                </c:pt>
              </c:strCache>
            </c:strRef>
          </c:cat>
          <c:val>
            <c:numRef>
              <c:f>'Fig 3B'!$D$15:$F$15</c:f>
              <c:numCache>
                <c:formatCode>General</c:formatCode>
                <c:ptCount val="3"/>
                <c:pt idx="0">
                  <c:v>0.0035</c:v>
                </c:pt>
                <c:pt idx="1">
                  <c:v>0.0973333333333333</c:v>
                </c:pt>
                <c:pt idx="2">
                  <c:v>0.698333333333333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B-8349-9154-7E7DEE5D6538}"/>
            </c:ext>
          </c:extLst>
        </c:ser>
        <c:ser>
          <c:idx val="1"/>
          <c:order val="1"/>
          <c:tx>
            <c:strRef>
              <c:f>'Fig 3B'!$C$16</c:f>
              <c:strCache>
                <c:ptCount val="1"/>
                <c:pt idx="0">
                  <c:v>Ara -</c:v>
                </c:pt>
              </c:strCache>
            </c:strRef>
          </c:tx>
          <c:spPr>
            <a:solidFill>
              <a:schemeClr val="accent1"/>
            </a:solidFill>
          </c:spPr>
          <c:errBars>
            <c:errBarType val="both"/>
            <c:errValType val="cust"/>
            <c:plus>
              <c:numRef>
                <c:f>'Fig 3B'!$D$21:$F$21</c:f>
                <c:numCache>
                  <c:formatCode>General</c:formatCode>
                  <c:ptCount val="3"/>
                  <c:pt idx="0">
                    <c:v>0.00212132034355964</c:v>
                  </c:pt>
                  <c:pt idx="2">
                    <c:v>0.162500256410055</c:v>
                  </c:pt>
                </c:numCache>
              </c:numRef>
            </c:plus>
            <c:minus>
              <c:numRef>
                <c:f>'Fig 3B'!$D$21:$F$21</c:f>
                <c:numCache>
                  <c:formatCode>General</c:formatCode>
                  <c:ptCount val="3"/>
                  <c:pt idx="0">
                    <c:v>0.00212132034355964</c:v>
                  </c:pt>
                  <c:pt idx="2">
                    <c:v>0.162500256410055</c:v>
                  </c:pt>
                </c:numCache>
              </c:numRef>
            </c:minus>
          </c:errBars>
          <c:cat>
            <c:strRef>
              <c:f>'Fig 3B'!$D$14:$F$14</c:f>
              <c:strCache>
                <c:ptCount val="3"/>
                <c:pt idx="0">
                  <c:v>vec</c:v>
                </c:pt>
                <c:pt idx="1">
                  <c:v>WT</c:v>
                </c:pt>
                <c:pt idx="2">
                  <c:v>WTNaN3</c:v>
                </c:pt>
              </c:strCache>
            </c:strRef>
          </c:cat>
          <c:val>
            <c:numRef>
              <c:f>'Fig 3B'!$D$16:$F$16</c:f>
              <c:numCache>
                <c:formatCode>General</c:formatCode>
                <c:ptCount val="3"/>
                <c:pt idx="0">
                  <c:v>0.0025</c:v>
                </c:pt>
                <c:pt idx="1">
                  <c:v>1.0</c:v>
                </c:pt>
                <c:pt idx="2">
                  <c:v>0.726333333333333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67B-8349-9154-7E7DEE5D6538}"/>
            </c:ext>
          </c:extLst>
        </c:ser>
        <c:axId val="660686056"/>
        <c:axId val="609637240"/>
      </c:barChart>
      <c:catAx>
        <c:axId val="660686056"/>
        <c:scaling>
          <c:orientation val="minMax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09637240"/>
        <c:crosses val="autoZero"/>
        <c:auto val="1"/>
        <c:lblAlgn val="ctr"/>
        <c:lblOffset val="100"/>
      </c:catAx>
      <c:valAx>
        <c:axId val="609637240"/>
        <c:scaling>
          <c:orientation val="minMax"/>
          <c:max val="1.2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60686056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>
        <c:manualLayout>
          <c:layoutTarget val="inner"/>
          <c:xMode val="edge"/>
          <c:yMode val="edge"/>
          <c:x val="0.092432852143482"/>
          <c:y val="0.0509259259259259"/>
          <c:w val="0.874276902887139"/>
          <c:h val="0.799648950131234"/>
        </c:manualLayout>
      </c:layout>
      <c:barChart>
        <c:barDir val="col"/>
        <c:grouping val="clustered"/>
        <c:ser>
          <c:idx val="0"/>
          <c:order val="0"/>
          <c:tx>
            <c:strRef>
              <c:f>'Fig 3C'!$L$15</c:f>
              <c:strCache>
                <c:ptCount val="1"/>
                <c:pt idx="0">
                  <c:v>Ara +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effectLst/>
          </c:spPr>
          <c:errBars>
            <c:errBarType val="both"/>
            <c:errValType val="cust"/>
            <c:plus>
              <c:numRef>
                <c:f>'Fig 3C'!$M$19:$P$19</c:f>
                <c:numCache>
                  <c:formatCode>General</c:formatCode>
                  <c:ptCount val="4"/>
                  <c:pt idx="0">
                    <c:v>0.0404145188432738</c:v>
                  </c:pt>
                  <c:pt idx="1">
                    <c:v>0.124899959967969</c:v>
                  </c:pt>
                  <c:pt idx="2">
                    <c:v>0.00999999999999999</c:v>
                  </c:pt>
                  <c:pt idx="3">
                    <c:v>0.023094010767585</c:v>
                  </c:pt>
                </c:numCache>
              </c:numRef>
            </c:plus>
            <c:minus>
              <c:numRef>
                <c:f>'Fig 3C'!$M$19:$P$19</c:f>
                <c:numCache>
                  <c:formatCode>General</c:formatCode>
                  <c:ptCount val="4"/>
                  <c:pt idx="0">
                    <c:v>0.0404145188432738</c:v>
                  </c:pt>
                  <c:pt idx="1">
                    <c:v>0.124899959967969</c:v>
                  </c:pt>
                  <c:pt idx="2">
                    <c:v>0.00999999999999999</c:v>
                  </c:pt>
                  <c:pt idx="3">
                    <c:v>0.023094010767585</c:v>
                  </c:pt>
                </c:numCache>
              </c:numRef>
            </c:minus>
          </c:errBars>
          <c:cat>
            <c:strRef>
              <c:f>'Fig 3C'!$M$14:$P$14</c:f>
              <c:strCache>
                <c:ptCount val="4"/>
                <c:pt idx="0">
                  <c:v>WT</c:v>
                </c:pt>
                <c:pt idx="1">
                  <c:v>ΔDF1</c:v>
                </c:pt>
                <c:pt idx="2">
                  <c:v>ΔDF2</c:v>
                </c:pt>
                <c:pt idx="3">
                  <c:v>Ffh-dep</c:v>
                </c:pt>
              </c:strCache>
            </c:strRef>
          </c:cat>
          <c:val>
            <c:numRef>
              <c:f>'Fig 3C'!$M$15:$P$15</c:f>
              <c:numCache>
                <c:formatCode>General</c:formatCode>
                <c:ptCount val="4"/>
                <c:pt idx="0">
                  <c:v>0.0433333333333333</c:v>
                </c:pt>
                <c:pt idx="1">
                  <c:v>0.81</c:v>
                </c:pt>
                <c:pt idx="2">
                  <c:v>0.04</c:v>
                </c:pt>
                <c:pt idx="3">
                  <c:v>0.0433333333333333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E6-A64C-9857-67F04B995DE8}"/>
            </c:ext>
          </c:extLst>
        </c:ser>
        <c:ser>
          <c:idx val="1"/>
          <c:order val="1"/>
          <c:tx>
            <c:strRef>
              <c:f>'Fig 3C'!$L$16</c:f>
              <c:strCache>
                <c:ptCount val="1"/>
                <c:pt idx="0">
                  <c:v>Ara -</c:v>
                </c:pt>
              </c:strCache>
            </c:strRef>
          </c:tx>
          <c:spPr>
            <a:solidFill>
              <a:schemeClr val="accent1"/>
            </a:solidFill>
            <a:effectLst/>
          </c:spPr>
          <c:errBars>
            <c:errBarType val="both"/>
            <c:errValType val="cust"/>
            <c:plus>
              <c:numRef>
                <c:f>'Fig 3C'!$M$20:$P$20</c:f>
                <c:numCache>
                  <c:formatCode>General</c:formatCode>
                  <c:ptCount val="4"/>
                  <c:pt idx="0">
                    <c:v>0.0450924975282289</c:v>
                  </c:pt>
                  <c:pt idx="2">
                    <c:v>0.00577350269189624</c:v>
                  </c:pt>
                  <c:pt idx="3">
                    <c:v>0.111355287256601</c:v>
                  </c:pt>
                </c:numCache>
              </c:numRef>
            </c:plus>
            <c:minus>
              <c:numRef>
                <c:f>'Fig 3C'!$M$20:$P$20</c:f>
                <c:numCache>
                  <c:formatCode>General</c:formatCode>
                  <c:ptCount val="4"/>
                  <c:pt idx="0">
                    <c:v>0.0450924975282289</c:v>
                  </c:pt>
                  <c:pt idx="2">
                    <c:v>0.00577350269189624</c:v>
                  </c:pt>
                  <c:pt idx="3">
                    <c:v>0.111355287256601</c:v>
                  </c:pt>
                </c:numCache>
              </c:numRef>
            </c:minus>
          </c:errBars>
          <c:cat>
            <c:strRef>
              <c:f>'Fig 3C'!$M$14:$P$14</c:f>
              <c:strCache>
                <c:ptCount val="4"/>
                <c:pt idx="0">
                  <c:v>WT</c:v>
                </c:pt>
                <c:pt idx="1">
                  <c:v>ΔDF1</c:v>
                </c:pt>
                <c:pt idx="2">
                  <c:v>ΔDF2</c:v>
                </c:pt>
                <c:pt idx="3">
                  <c:v>Ffh-dep</c:v>
                </c:pt>
              </c:strCache>
            </c:strRef>
          </c:cat>
          <c:val>
            <c:numRef>
              <c:f>'Fig 3C'!$M$16:$P$16</c:f>
              <c:numCache>
                <c:formatCode>General</c:formatCode>
                <c:ptCount val="4"/>
                <c:pt idx="0">
                  <c:v>0.0433333333333333</c:v>
                </c:pt>
                <c:pt idx="1">
                  <c:v>1.0</c:v>
                </c:pt>
                <c:pt idx="2">
                  <c:v>0.0433333333333333</c:v>
                </c:pt>
                <c:pt idx="3">
                  <c:v>0.49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E6-A64C-9857-67F04B995DE8}"/>
            </c:ext>
          </c:extLst>
        </c:ser>
        <c:axId val="523426104"/>
        <c:axId val="681170888"/>
      </c:barChart>
      <c:catAx>
        <c:axId val="523426104"/>
        <c:scaling>
          <c:orientation val="minMax"/>
        </c:scaling>
        <c:axPos val="b"/>
        <c:numFmt formatCode="General" sourceLinked="0"/>
        <c:tickLblPos val="nextTo"/>
        <c:spPr>
          <a:ln w="19050">
            <a:solidFill>
              <a:schemeClr val="tx1"/>
            </a:solidFill>
          </a:ln>
        </c:spPr>
        <c:crossAx val="681170888"/>
        <c:crosses val="autoZero"/>
        <c:auto val="1"/>
        <c:lblAlgn val="ctr"/>
        <c:lblOffset val="100"/>
      </c:catAx>
      <c:valAx>
        <c:axId val="681170888"/>
        <c:scaling>
          <c:orientation val="minMax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23426104"/>
        <c:crosses val="autoZero"/>
        <c:crossBetween val="between"/>
      </c:valAx>
    </c:plotArea>
    <c:plotVisOnly val="1"/>
    <c:dispBlanksAs val="gap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35</xdr:row>
      <xdr:rowOff>0</xdr:rowOff>
    </xdr:from>
    <xdr:to>
      <xdr:col>7</xdr:col>
      <xdr:colOff>0</xdr:colOff>
      <xdr:row>43</xdr:row>
      <xdr:rowOff>211666</xdr:rowOff>
    </xdr:to>
    <xdr:graphicFrame macro="">
      <xdr:nvGraphicFramePr>
        <xdr:cNvPr id="2" name="グラフ 1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13</xdr:row>
      <xdr:rowOff>0</xdr:rowOff>
    </xdr:from>
    <xdr:to>
      <xdr:col>14</xdr:col>
      <xdr:colOff>533400</xdr:colOff>
      <xdr:row>25</xdr:row>
      <xdr:rowOff>12700</xdr:rowOff>
    </xdr:to>
    <xdr:graphicFrame macro="">
      <xdr:nvGraphicFramePr>
        <xdr:cNvPr id="3" name="グラフ 2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21</xdr:row>
      <xdr:rowOff>0</xdr:rowOff>
    </xdr:from>
    <xdr:to>
      <xdr:col>16</xdr:col>
      <xdr:colOff>520700</xdr:colOff>
      <xdr:row>30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34"/>
  <sheetViews>
    <sheetView tabSelected="1" topLeftCell="A17" workbookViewId="0">
      <selection activeCell="L39" sqref="L39"/>
    </sheetView>
  </sheetViews>
  <sheetFormatPr baseColWidth="12" defaultColWidth="12.83203125" defaultRowHeight="17"/>
  <cols>
    <col min="2" max="2" width="10.33203125" customWidth="1"/>
    <col min="3" max="10" width="7.1640625" customWidth="1"/>
    <col min="11" max="11" width="9.33203125" customWidth="1"/>
    <col min="12" max="48" width="7.1640625" customWidth="1"/>
  </cols>
  <sheetData>
    <row r="1" spans="1:17">
      <c r="A1" t="s">
        <v>6</v>
      </c>
      <c r="K1" t="s">
        <v>46</v>
      </c>
      <c r="M1" t="s">
        <v>48</v>
      </c>
      <c r="N1">
        <v>2</v>
      </c>
      <c r="O1" t="s">
        <v>50</v>
      </c>
      <c r="P1">
        <v>5</v>
      </c>
    </row>
    <row r="2" spans="1:17">
      <c r="O2" t="s">
        <v>52</v>
      </c>
      <c r="P2">
        <v>2</v>
      </c>
    </row>
    <row r="4" spans="1:17">
      <c r="B4" t="s">
        <v>53</v>
      </c>
      <c r="K4" t="s">
        <v>54</v>
      </c>
    </row>
    <row r="5" spans="1:17">
      <c r="B5" t="s">
        <v>55</v>
      </c>
      <c r="C5" s="1" t="s">
        <v>7</v>
      </c>
      <c r="D5" s="2"/>
      <c r="E5" s="2"/>
      <c r="F5" s="1" t="s">
        <v>8</v>
      </c>
      <c r="G5" s="2"/>
      <c r="H5" s="3"/>
      <c r="K5" t="s">
        <v>18</v>
      </c>
      <c r="L5" s="1" t="s">
        <v>7</v>
      </c>
      <c r="M5" s="2"/>
      <c r="N5" s="2"/>
      <c r="O5" s="1" t="s">
        <v>8</v>
      </c>
      <c r="P5" s="2"/>
      <c r="Q5" s="3"/>
    </row>
    <row r="6" spans="1:17">
      <c r="B6" t="s">
        <v>56</v>
      </c>
      <c r="C6" s="4">
        <v>0.5</v>
      </c>
      <c r="D6" s="5">
        <v>1</v>
      </c>
      <c r="E6" s="5">
        <v>2</v>
      </c>
      <c r="F6" s="4">
        <v>0.5</v>
      </c>
      <c r="G6" s="5">
        <v>1</v>
      </c>
      <c r="H6" s="6">
        <v>2</v>
      </c>
      <c r="K6" t="s">
        <v>56</v>
      </c>
      <c r="L6" s="4">
        <v>0.5</v>
      </c>
      <c r="M6" s="5">
        <v>1</v>
      </c>
      <c r="N6" s="5">
        <v>2</v>
      </c>
      <c r="O6" s="4">
        <v>0.5</v>
      </c>
      <c r="P6" s="5">
        <v>1</v>
      </c>
      <c r="Q6" s="6">
        <v>2</v>
      </c>
    </row>
    <row r="7" spans="1:17">
      <c r="B7" t="s">
        <v>47</v>
      </c>
      <c r="C7" s="4">
        <v>176</v>
      </c>
      <c r="D7" s="5">
        <v>271</v>
      </c>
      <c r="E7" s="5">
        <v>226</v>
      </c>
      <c r="F7" s="4">
        <v>78.3</v>
      </c>
      <c r="G7" s="5">
        <v>112</v>
      </c>
      <c r="H7" s="6">
        <v>161</v>
      </c>
      <c r="K7" t="s">
        <v>47</v>
      </c>
      <c r="L7" s="4">
        <v>88</v>
      </c>
      <c r="M7" s="5">
        <v>136</v>
      </c>
      <c r="N7" s="5">
        <v>113</v>
      </c>
      <c r="O7" s="4">
        <v>39.200000000000003</v>
      </c>
      <c r="P7" s="5">
        <v>56</v>
      </c>
      <c r="Q7" s="6">
        <v>80.5</v>
      </c>
    </row>
    <row r="8" spans="1:17">
      <c r="B8" t="s">
        <v>49</v>
      </c>
      <c r="C8" s="4">
        <v>69.7</v>
      </c>
      <c r="D8" s="5">
        <v>37.700000000000003</v>
      </c>
      <c r="E8" s="5">
        <v>10.7</v>
      </c>
      <c r="F8" s="4">
        <v>510</v>
      </c>
      <c r="G8" s="5">
        <v>495</v>
      </c>
      <c r="H8" s="6">
        <v>465</v>
      </c>
      <c r="K8" t="s">
        <v>49</v>
      </c>
      <c r="L8" s="4">
        <v>13.9</v>
      </c>
      <c r="M8" s="5">
        <v>7.5</v>
      </c>
      <c r="N8" s="5">
        <v>2.1</v>
      </c>
      <c r="O8" s="4">
        <f t="shared" ref="O8" si="0">F8/5</f>
        <v>102</v>
      </c>
      <c r="P8" s="5">
        <v>99</v>
      </c>
      <c r="Q8" s="6">
        <v>93</v>
      </c>
    </row>
    <row r="9" spans="1:17">
      <c r="B9" t="s">
        <v>51</v>
      </c>
      <c r="C9" s="7">
        <v>87.5</v>
      </c>
      <c r="D9" s="8">
        <v>67.8</v>
      </c>
      <c r="E9" s="8">
        <v>24.2</v>
      </c>
      <c r="F9" s="7">
        <v>176</v>
      </c>
      <c r="G9" s="8">
        <v>116</v>
      </c>
      <c r="H9" s="9">
        <v>82.4</v>
      </c>
      <c r="K9" t="s">
        <v>51</v>
      </c>
      <c r="L9" s="4">
        <v>43.8</v>
      </c>
      <c r="M9" s="5">
        <v>33.9</v>
      </c>
      <c r="N9" s="5">
        <v>12.1</v>
      </c>
      <c r="O9" s="4">
        <f t="shared" ref="O9" si="1">F9/2</f>
        <v>88</v>
      </c>
      <c r="P9" s="5">
        <v>58</v>
      </c>
      <c r="Q9" s="6">
        <v>41.2</v>
      </c>
    </row>
    <row r="10" spans="1:17">
      <c r="K10" t="s">
        <v>57</v>
      </c>
      <c r="L10" s="7">
        <v>39.6</v>
      </c>
      <c r="M10" s="8">
        <v>23.3</v>
      </c>
      <c r="N10" s="8">
        <v>11.2</v>
      </c>
      <c r="O10" s="7">
        <v>82.9</v>
      </c>
      <c r="P10" s="8">
        <v>73.7</v>
      </c>
      <c r="Q10" s="9">
        <v>62.5</v>
      </c>
    </row>
    <row r="13" spans="1:17">
      <c r="B13" t="s">
        <v>19</v>
      </c>
      <c r="C13" s="1" t="s">
        <v>7</v>
      </c>
      <c r="D13" s="2"/>
      <c r="E13" s="2"/>
      <c r="F13" s="1" t="s">
        <v>8</v>
      </c>
      <c r="G13" s="2"/>
      <c r="H13" s="3"/>
      <c r="K13" t="s">
        <v>19</v>
      </c>
      <c r="L13" s="1" t="s">
        <v>7</v>
      </c>
      <c r="M13" s="2"/>
      <c r="N13" s="2"/>
      <c r="O13" s="1" t="s">
        <v>8</v>
      </c>
      <c r="P13" s="2"/>
      <c r="Q13" s="3"/>
    </row>
    <row r="14" spans="1:17">
      <c r="B14" t="s">
        <v>56</v>
      </c>
      <c r="C14" s="4">
        <v>0.5</v>
      </c>
      <c r="D14" s="5">
        <v>1</v>
      </c>
      <c r="E14" s="5">
        <v>2</v>
      </c>
      <c r="F14" s="4">
        <v>0.5</v>
      </c>
      <c r="G14" s="5">
        <v>1</v>
      </c>
      <c r="H14" s="6">
        <v>2</v>
      </c>
      <c r="K14" t="s">
        <v>58</v>
      </c>
      <c r="L14" s="4">
        <v>0.5</v>
      </c>
      <c r="M14" s="5">
        <v>1</v>
      </c>
      <c r="N14" s="5">
        <v>2</v>
      </c>
      <c r="O14" s="4">
        <v>0.5</v>
      </c>
      <c r="P14" s="5">
        <v>1</v>
      </c>
      <c r="Q14" s="6">
        <v>2</v>
      </c>
    </row>
    <row r="15" spans="1:17">
      <c r="B15" t="s">
        <v>47</v>
      </c>
      <c r="C15" s="4">
        <v>150</v>
      </c>
      <c r="D15" s="5">
        <v>140</v>
      </c>
      <c r="E15" s="5">
        <v>207</v>
      </c>
      <c r="F15" s="4">
        <v>71.8</v>
      </c>
      <c r="G15" s="5">
        <v>97.7</v>
      </c>
      <c r="H15" s="6">
        <v>181</v>
      </c>
      <c r="K15" t="s">
        <v>47</v>
      </c>
      <c r="L15" s="4">
        <v>75</v>
      </c>
      <c r="M15" s="5">
        <v>70</v>
      </c>
      <c r="N15" s="5">
        <v>104</v>
      </c>
      <c r="O15" s="4">
        <v>35.9</v>
      </c>
      <c r="P15" s="5">
        <v>48.9</v>
      </c>
      <c r="Q15" s="6">
        <v>90.5</v>
      </c>
    </row>
    <row r="16" spans="1:17">
      <c r="B16" t="s">
        <v>49</v>
      </c>
      <c r="C16" s="4">
        <v>75.099999999999994</v>
      </c>
      <c r="D16" s="5">
        <v>30.6</v>
      </c>
      <c r="E16" s="5">
        <v>13.3</v>
      </c>
      <c r="F16" s="4">
        <v>483</v>
      </c>
      <c r="G16" s="5">
        <v>459</v>
      </c>
      <c r="H16" s="6">
        <v>408</v>
      </c>
      <c r="K16" t="s">
        <v>59</v>
      </c>
      <c r="L16" s="4">
        <v>15</v>
      </c>
      <c r="M16" s="5">
        <v>6.1</v>
      </c>
      <c r="N16" s="5">
        <v>2.7</v>
      </c>
      <c r="O16" s="4">
        <v>96.6</v>
      </c>
      <c r="P16" s="5">
        <v>91.8</v>
      </c>
      <c r="Q16" s="6">
        <v>81.599999999999994</v>
      </c>
    </row>
    <row r="17" spans="2:17">
      <c r="B17" t="s">
        <v>51</v>
      </c>
      <c r="C17" s="7">
        <v>99.7</v>
      </c>
      <c r="D17" s="8">
        <v>62.1</v>
      </c>
      <c r="E17" s="8">
        <v>32.700000000000003</v>
      </c>
      <c r="F17" s="7">
        <v>171</v>
      </c>
      <c r="G17" s="8">
        <v>113</v>
      </c>
      <c r="H17" s="9">
        <v>77</v>
      </c>
      <c r="K17" t="s">
        <v>60</v>
      </c>
      <c r="L17" s="4">
        <v>49.9</v>
      </c>
      <c r="M17" s="5">
        <v>31.1</v>
      </c>
      <c r="N17" s="5">
        <v>16.399999999999999</v>
      </c>
      <c r="O17" s="4">
        <v>85.5</v>
      </c>
      <c r="P17" s="5">
        <v>56.5</v>
      </c>
      <c r="Q17" s="6">
        <v>38.5</v>
      </c>
    </row>
    <row r="18" spans="2:17">
      <c r="K18" t="s">
        <v>57</v>
      </c>
      <c r="L18" s="7">
        <v>46.4</v>
      </c>
      <c r="M18" s="8">
        <v>34.700000000000003</v>
      </c>
      <c r="N18" s="8">
        <v>15.5</v>
      </c>
      <c r="O18" s="7">
        <v>83.5</v>
      </c>
      <c r="P18" s="8">
        <v>75.2</v>
      </c>
      <c r="Q18" s="9">
        <v>57</v>
      </c>
    </row>
    <row r="21" spans="2:17">
      <c r="B21" t="s">
        <v>20</v>
      </c>
      <c r="C21" s="1" t="s">
        <v>7</v>
      </c>
      <c r="D21" s="2"/>
      <c r="E21" s="3"/>
      <c r="F21" s="2" t="s">
        <v>8</v>
      </c>
      <c r="G21" s="2"/>
      <c r="H21" s="3"/>
      <c r="K21" t="s">
        <v>61</v>
      </c>
      <c r="L21" s="1" t="s">
        <v>7</v>
      </c>
      <c r="M21" s="2"/>
      <c r="N21" s="3"/>
      <c r="O21" s="2" t="s">
        <v>8</v>
      </c>
      <c r="P21" s="2"/>
      <c r="Q21" s="3"/>
    </row>
    <row r="22" spans="2:17">
      <c r="B22" t="s">
        <v>62</v>
      </c>
      <c r="C22" s="4">
        <v>0.5</v>
      </c>
      <c r="D22" s="5">
        <v>1</v>
      </c>
      <c r="E22" s="6">
        <v>2</v>
      </c>
      <c r="F22" s="5">
        <v>0.5</v>
      </c>
      <c r="G22" s="5">
        <v>1</v>
      </c>
      <c r="H22" s="6">
        <v>2</v>
      </c>
      <c r="K22" t="s">
        <v>58</v>
      </c>
      <c r="L22" s="4">
        <v>0.5</v>
      </c>
      <c r="M22" s="5">
        <v>1</v>
      </c>
      <c r="N22" s="6">
        <v>2</v>
      </c>
      <c r="O22" s="5">
        <v>0.5</v>
      </c>
      <c r="P22" s="5">
        <v>1</v>
      </c>
      <c r="Q22" s="6">
        <v>2</v>
      </c>
    </row>
    <row r="23" spans="2:17">
      <c r="B23" t="s">
        <v>63</v>
      </c>
      <c r="C23" s="28">
        <v>91.3</v>
      </c>
      <c r="D23" s="5">
        <v>113</v>
      </c>
      <c r="E23" s="6">
        <v>153</v>
      </c>
      <c r="F23" s="5">
        <v>53</v>
      </c>
      <c r="G23" s="5">
        <v>76.2</v>
      </c>
      <c r="H23" s="6">
        <v>93.3</v>
      </c>
      <c r="K23" t="s">
        <v>64</v>
      </c>
      <c r="L23" s="4">
        <v>45.7</v>
      </c>
      <c r="M23" s="5">
        <v>56.5</v>
      </c>
      <c r="N23" s="6">
        <v>76.5</v>
      </c>
      <c r="O23" s="5">
        <v>26.5</v>
      </c>
      <c r="P23" s="5">
        <v>38.1</v>
      </c>
      <c r="Q23" s="6">
        <v>46.7</v>
      </c>
    </row>
    <row r="24" spans="2:17">
      <c r="B24" t="s">
        <v>65</v>
      </c>
      <c r="C24" s="4">
        <v>43.4</v>
      </c>
      <c r="D24" s="5">
        <v>20.399999999999999</v>
      </c>
      <c r="E24" s="6">
        <v>9.3000000000000007</v>
      </c>
      <c r="F24" s="5">
        <v>333</v>
      </c>
      <c r="G24" s="5">
        <v>307</v>
      </c>
      <c r="H24" s="6">
        <v>218</v>
      </c>
      <c r="K24" t="s">
        <v>59</v>
      </c>
      <c r="L24" s="4">
        <v>8.6999999999999993</v>
      </c>
      <c r="M24" s="5">
        <v>4.0999999999999996</v>
      </c>
      <c r="N24" s="6">
        <v>1.9</v>
      </c>
      <c r="O24" s="5">
        <v>66.599999999999994</v>
      </c>
      <c r="P24" s="5">
        <v>61.4</v>
      </c>
      <c r="Q24" s="6">
        <v>43.6</v>
      </c>
    </row>
    <row r="25" spans="2:17">
      <c r="B25" t="s">
        <v>66</v>
      </c>
      <c r="C25" s="7">
        <v>67.900000000000006</v>
      </c>
      <c r="D25" s="8">
        <v>47.2</v>
      </c>
      <c r="E25" s="9">
        <v>25.7</v>
      </c>
      <c r="F25" s="8">
        <v>130</v>
      </c>
      <c r="G25" s="8">
        <v>90.8</v>
      </c>
      <c r="H25" s="9">
        <v>54.8</v>
      </c>
      <c r="K25" t="s">
        <v>60</v>
      </c>
      <c r="L25" s="4">
        <v>34</v>
      </c>
      <c r="M25" s="5">
        <v>23.6</v>
      </c>
      <c r="N25" s="6">
        <v>12.9</v>
      </c>
      <c r="O25" s="5">
        <v>65</v>
      </c>
      <c r="P25" s="5">
        <v>45.4</v>
      </c>
      <c r="Q25" s="6">
        <v>27.4</v>
      </c>
    </row>
    <row r="26" spans="2:17">
      <c r="K26" t="s">
        <v>67</v>
      </c>
      <c r="L26" s="7">
        <v>48.3</v>
      </c>
      <c r="M26" s="8">
        <v>32.9</v>
      </c>
      <c r="N26" s="9">
        <v>16.2</v>
      </c>
      <c r="O26" s="8">
        <v>83.2</v>
      </c>
      <c r="P26" s="8">
        <v>73.7</v>
      </c>
      <c r="Q26" s="9">
        <v>60.3</v>
      </c>
    </row>
    <row r="27" spans="2:17" ht="18" thickBot="1"/>
    <row r="28" spans="2:17">
      <c r="B28" t="s">
        <v>68</v>
      </c>
      <c r="D28" s="10" t="s">
        <v>0</v>
      </c>
      <c r="E28" s="11" t="s">
        <v>2</v>
      </c>
      <c r="F28" s="11">
        <v>0.5</v>
      </c>
      <c r="G28" s="11">
        <v>1</v>
      </c>
      <c r="H28" s="12">
        <v>2</v>
      </c>
    </row>
    <row r="29" spans="2:17">
      <c r="D29" s="13"/>
      <c r="E29" s="27" t="s">
        <v>69</v>
      </c>
      <c r="F29" s="5">
        <v>44.8</v>
      </c>
      <c r="G29" s="5">
        <v>30.3</v>
      </c>
      <c r="H29" s="14">
        <v>14.3</v>
      </c>
      <c r="K29" t="s">
        <v>3</v>
      </c>
    </row>
    <row r="30" spans="2:17" ht="18" thickBot="1">
      <c r="D30" s="15"/>
      <c r="E30" s="29" t="s">
        <v>70</v>
      </c>
      <c r="F30" s="16">
        <v>83.2</v>
      </c>
      <c r="G30" s="16">
        <v>74.2</v>
      </c>
      <c r="H30" s="17">
        <v>59.9</v>
      </c>
    </row>
    <row r="31" spans="2:17" ht="18" thickBot="1"/>
    <row r="32" spans="2:17">
      <c r="D32" s="18" t="s">
        <v>4</v>
      </c>
      <c r="E32" s="19" t="s">
        <v>1</v>
      </c>
      <c r="F32" s="19">
        <v>0.5</v>
      </c>
      <c r="G32" s="19">
        <v>1</v>
      </c>
      <c r="H32" s="20">
        <v>2</v>
      </c>
      <c r="K32" s="26"/>
      <c r="L32" s="26"/>
      <c r="M32" s="26"/>
      <c r="N32" s="5"/>
    </row>
    <row r="33" spans="4:17">
      <c r="D33" s="21"/>
      <c r="E33" s="27" t="s">
        <v>69</v>
      </c>
      <c r="F33" s="5">
        <v>4.5739999999999998</v>
      </c>
      <c r="G33" s="5">
        <v>6.1289999999999996</v>
      </c>
      <c r="H33" s="22">
        <v>2.7069999999999999</v>
      </c>
      <c r="K33" s="26"/>
      <c r="L33" s="26"/>
      <c r="M33" s="26"/>
      <c r="N33" s="26"/>
      <c r="O33" s="26"/>
      <c r="P33" s="26"/>
      <c r="Q33" s="26"/>
    </row>
    <row r="34" spans="4:17" ht="18" thickBot="1">
      <c r="D34" s="23"/>
      <c r="E34" s="30" t="s">
        <v>70</v>
      </c>
      <c r="F34" s="24">
        <v>0.3</v>
      </c>
      <c r="G34" s="24">
        <v>0.86599999999999999</v>
      </c>
      <c r="H34" s="25">
        <v>2.7679999999999998</v>
      </c>
      <c r="K34" s="26"/>
      <c r="L34" s="26"/>
      <c r="M34" s="26"/>
      <c r="N34" s="5"/>
    </row>
  </sheetData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21"/>
  <sheetViews>
    <sheetView workbookViewId="0">
      <selection activeCell="B10" sqref="B10"/>
    </sheetView>
  </sheetViews>
  <sheetFormatPr baseColWidth="12" defaultColWidth="12.83203125" defaultRowHeight="17"/>
  <cols>
    <col min="2" max="60" width="7.1640625" customWidth="1"/>
  </cols>
  <sheetData>
    <row r="1" spans="1:14">
      <c r="A1" t="s">
        <v>5</v>
      </c>
    </row>
    <row r="3" spans="1:14">
      <c r="A3" t="s">
        <v>39</v>
      </c>
      <c r="C3" s="1" t="s">
        <v>32</v>
      </c>
      <c r="D3" s="2"/>
      <c r="E3" s="2"/>
      <c r="F3" s="3"/>
      <c r="G3" s="1" t="s">
        <v>33</v>
      </c>
      <c r="H3" s="2"/>
      <c r="I3" s="2"/>
      <c r="J3" s="3"/>
      <c r="K3" s="1" t="s">
        <v>34</v>
      </c>
      <c r="L3" s="2"/>
      <c r="M3" s="2"/>
      <c r="N3" s="3"/>
    </row>
    <row r="4" spans="1:14">
      <c r="C4" s="4"/>
      <c r="D4" s="5" t="s">
        <v>35</v>
      </c>
      <c r="E4" s="5" t="s">
        <v>36</v>
      </c>
      <c r="F4" s="6" t="s">
        <v>43</v>
      </c>
      <c r="G4" s="4"/>
      <c r="H4" s="5" t="s">
        <v>35</v>
      </c>
      <c r="I4" s="5" t="s">
        <v>36</v>
      </c>
      <c r="J4" s="6" t="s">
        <v>43</v>
      </c>
      <c r="K4" s="4"/>
      <c r="L4" s="5" t="s">
        <v>35</v>
      </c>
      <c r="M4" s="5" t="s">
        <v>36</v>
      </c>
      <c r="N4" s="6" t="s">
        <v>43</v>
      </c>
    </row>
    <row r="5" spans="1:14">
      <c r="C5" s="4" t="s">
        <v>41</v>
      </c>
      <c r="D5" s="5">
        <v>5</v>
      </c>
      <c r="E5" s="5">
        <v>108</v>
      </c>
      <c r="F5" s="6">
        <v>880</v>
      </c>
      <c r="G5" s="4" t="s">
        <v>41</v>
      </c>
      <c r="H5" s="5">
        <v>13</v>
      </c>
      <c r="I5" s="5">
        <v>153</v>
      </c>
      <c r="J5" s="6">
        <v>1029</v>
      </c>
      <c r="K5" s="4" t="s">
        <v>41</v>
      </c>
      <c r="L5" s="5">
        <v>6</v>
      </c>
      <c r="M5" s="5">
        <v>133</v>
      </c>
      <c r="N5" s="6">
        <v>995</v>
      </c>
    </row>
    <row r="6" spans="1:14">
      <c r="C6" s="7" t="s">
        <v>42</v>
      </c>
      <c r="D6" s="8">
        <v>2</v>
      </c>
      <c r="E6" s="8">
        <v>1943</v>
      </c>
      <c r="F6" s="9">
        <v>1411</v>
      </c>
      <c r="G6" s="7" t="s">
        <v>42</v>
      </c>
      <c r="H6" s="8">
        <v>6</v>
      </c>
      <c r="I6" s="8">
        <v>1014</v>
      </c>
      <c r="J6" s="9">
        <v>901</v>
      </c>
      <c r="K6" s="7" t="s">
        <v>42</v>
      </c>
      <c r="L6" s="8">
        <v>7</v>
      </c>
      <c r="M6" s="8">
        <v>1574</v>
      </c>
      <c r="N6" s="9">
        <v>888</v>
      </c>
    </row>
    <row r="8" spans="1:14">
      <c r="A8" t="s">
        <v>40</v>
      </c>
      <c r="C8" s="1" t="s">
        <v>32</v>
      </c>
      <c r="D8" s="2"/>
      <c r="E8" s="2"/>
      <c r="F8" s="3"/>
      <c r="G8" s="1" t="s">
        <v>33</v>
      </c>
      <c r="H8" s="2"/>
      <c r="I8" s="2"/>
      <c r="J8" s="3"/>
      <c r="K8" s="1" t="s">
        <v>34</v>
      </c>
      <c r="L8" s="2"/>
      <c r="M8" s="2"/>
      <c r="N8" s="3"/>
    </row>
    <row r="9" spans="1:14">
      <c r="C9" s="4"/>
      <c r="D9" s="5" t="s">
        <v>35</v>
      </c>
      <c r="E9" s="5" t="s">
        <v>36</v>
      </c>
      <c r="F9" s="6" t="s">
        <v>43</v>
      </c>
      <c r="G9" s="4"/>
      <c r="H9" s="5" t="s">
        <v>35</v>
      </c>
      <c r="I9" s="5" t="s">
        <v>36</v>
      </c>
      <c r="J9" s="6" t="s">
        <v>43</v>
      </c>
      <c r="K9" s="4"/>
      <c r="L9" s="5" t="s">
        <v>35</v>
      </c>
      <c r="M9" s="5" t="s">
        <v>36</v>
      </c>
      <c r="N9" s="6" t="s">
        <v>43</v>
      </c>
    </row>
    <row r="10" spans="1:14">
      <c r="C10" s="4" t="s">
        <v>41</v>
      </c>
      <c r="D10" s="5">
        <v>3.0000000000000001E-3</v>
      </c>
      <c r="E10" s="5">
        <v>5.6000000000000001E-2</v>
      </c>
      <c r="F10" s="6">
        <v>0.45300000000000001</v>
      </c>
      <c r="G10" s="4" t="s">
        <v>37</v>
      </c>
      <c r="H10" s="5" t="s">
        <v>41</v>
      </c>
      <c r="I10" s="5">
        <v>0.151</v>
      </c>
      <c r="J10" s="6">
        <v>1.01</v>
      </c>
      <c r="K10" s="4" t="s">
        <v>41</v>
      </c>
      <c r="L10" s="5">
        <v>4.0000000000000001E-3</v>
      </c>
      <c r="M10" s="5">
        <v>8.5000000000000006E-2</v>
      </c>
      <c r="N10" s="6">
        <v>0.63200000000000001</v>
      </c>
    </row>
    <row r="11" spans="1:14">
      <c r="C11" s="7" t="s">
        <v>42</v>
      </c>
      <c r="D11" s="8">
        <v>1E-3</v>
      </c>
      <c r="E11" s="8">
        <v>1</v>
      </c>
      <c r="F11" s="9">
        <v>0.72599999999999998</v>
      </c>
      <c r="G11" s="7" t="s">
        <v>38</v>
      </c>
      <c r="H11" s="8" t="s">
        <v>42</v>
      </c>
      <c r="I11" s="8">
        <v>1</v>
      </c>
      <c r="J11" s="9">
        <v>0.88900000000000001</v>
      </c>
      <c r="K11" s="7" t="s">
        <v>42</v>
      </c>
      <c r="L11" s="8">
        <v>4.0000000000000001E-3</v>
      </c>
      <c r="M11" s="8">
        <v>1</v>
      </c>
      <c r="N11" s="9">
        <v>0.56399999999999995</v>
      </c>
    </row>
    <row r="12" spans="1:14" ht="18" thickBot="1"/>
    <row r="13" spans="1:14">
      <c r="C13" s="10" t="s">
        <v>44</v>
      </c>
      <c r="D13" s="11"/>
      <c r="E13" s="11"/>
      <c r="F13" s="12"/>
    </row>
    <row r="14" spans="1:14">
      <c r="C14" s="13"/>
      <c r="D14" s="5" t="s">
        <v>35</v>
      </c>
      <c r="E14" s="5" t="s">
        <v>36</v>
      </c>
      <c r="F14" s="14" t="s">
        <v>43</v>
      </c>
    </row>
    <row r="15" spans="1:14">
      <c r="C15" s="13" t="s">
        <v>41</v>
      </c>
      <c r="D15" s="5">
        <f t="shared" ref="D15:F16" si="0">AVERAGE(D10,H10,L10)</f>
        <v>3.5000000000000001E-3</v>
      </c>
      <c r="E15" s="5">
        <f t="shared" si="0"/>
        <v>9.7333333333333327E-2</v>
      </c>
      <c r="F15" s="14">
        <f t="shared" si="0"/>
        <v>0.69833333333333336</v>
      </c>
    </row>
    <row r="16" spans="1:14" ht="18" thickBot="1">
      <c r="C16" s="15" t="s">
        <v>42</v>
      </c>
      <c r="D16" s="16">
        <f t="shared" si="0"/>
        <v>2.5000000000000001E-3</v>
      </c>
      <c r="E16" s="16">
        <f t="shared" si="0"/>
        <v>1</v>
      </c>
      <c r="F16" s="17">
        <f t="shared" si="0"/>
        <v>0.72633333333333328</v>
      </c>
    </row>
    <row r="17" spans="3:6" ht="18" thickBot="1"/>
    <row r="18" spans="3:6">
      <c r="C18" s="18" t="s">
        <v>45</v>
      </c>
      <c r="D18" s="19"/>
      <c r="E18" s="19"/>
      <c r="F18" s="20"/>
    </row>
    <row r="19" spans="3:6">
      <c r="C19" s="21"/>
      <c r="D19" s="5" t="s">
        <v>35</v>
      </c>
      <c r="E19" s="5" t="s">
        <v>36</v>
      </c>
      <c r="F19" s="22" t="s">
        <v>43</v>
      </c>
    </row>
    <row r="20" spans="3:6">
      <c r="C20" s="21" t="s">
        <v>41</v>
      </c>
      <c r="D20" s="5">
        <f>STDEV(D10,H10,L10)</f>
        <v>7.0710678118654415E-4</v>
      </c>
      <c r="E20" s="5">
        <f>STDEV(E10,I10,M10)</f>
        <v>4.8686069191641812E-2</v>
      </c>
      <c r="F20" s="22">
        <f>STDEV(F10,J10,N10)</f>
        <v>0.28436303088364556</v>
      </c>
    </row>
    <row r="21" spans="3:6" ht="18" thickBot="1">
      <c r="C21" s="23" t="s">
        <v>42</v>
      </c>
      <c r="D21" s="24">
        <f>STDEV(D11,H11,L11)</f>
        <v>2.1213203435596424E-3</v>
      </c>
      <c r="E21" s="24"/>
      <c r="F21" s="25">
        <f>STDEV(F11,J11,N11)</f>
        <v>0.16250025641005472</v>
      </c>
    </row>
  </sheetData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20"/>
  <sheetViews>
    <sheetView topLeftCell="A4" workbookViewId="0"/>
  </sheetViews>
  <sheetFormatPr baseColWidth="12" defaultColWidth="12.83203125" defaultRowHeight="17"/>
  <cols>
    <col min="2" max="89" width="7.1640625" customWidth="1"/>
  </cols>
  <sheetData>
    <row r="1" spans="1:16">
      <c r="A1" t="s">
        <v>27</v>
      </c>
    </row>
    <row r="3" spans="1:16">
      <c r="B3" t="s">
        <v>22</v>
      </c>
      <c r="K3" t="s">
        <v>21</v>
      </c>
    </row>
    <row r="4" spans="1:16">
      <c r="B4" s="1" t="s">
        <v>24</v>
      </c>
      <c r="C4" s="2"/>
      <c r="D4" s="2" t="s">
        <v>10</v>
      </c>
      <c r="E4" s="2" t="s">
        <v>12</v>
      </c>
      <c r="F4" s="2" t="s">
        <v>14</v>
      </c>
      <c r="G4" s="3" t="s">
        <v>16</v>
      </c>
      <c r="K4" s="1" t="s">
        <v>18</v>
      </c>
      <c r="L4" s="2"/>
      <c r="M4" s="2" t="s">
        <v>10</v>
      </c>
      <c r="N4" s="2" t="s">
        <v>12</v>
      </c>
      <c r="O4" s="2" t="s">
        <v>14</v>
      </c>
      <c r="P4" s="3" t="s">
        <v>16</v>
      </c>
    </row>
    <row r="5" spans="1:16">
      <c r="B5" s="4"/>
      <c r="C5" s="5" t="s">
        <v>28</v>
      </c>
      <c r="D5" s="5">
        <v>46</v>
      </c>
      <c r="E5" s="5">
        <v>485</v>
      </c>
      <c r="F5" s="5">
        <v>14</v>
      </c>
      <c r="G5" s="6">
        <v>16</v>
      </c>
      <c r="K5" s="4"/>
      <c r="L5" s="5" t="s">
        <v>28</v>
      </c>
      <c r="M5" s="5">
        <v>0.09</v>
      </c>
      <c r="N5" s="5">
        <v>0.95</v>
      </c>
      <c r="O5" s="5">
        <v>0.03</v>
      </c>
      <c r="P5" s="6">
        <v>0.03</v>
      </c>
    </row>
    <row r="6" spans="1:16">
      <c r="B6" s="7"/>
      <c r="C6" s="8" t="s">
        <v>29</v>
      </c>
      <c r="D6" s="8">
        <v>44</v>
      </c>
      <c r="E6" s="8">
        <v>510</v>
      </c>
      <c r="F6" s="8">
        <v>18</v>
      </c>
      <c r="G6" s="9">
        <v>241</v>
      </c>
      <c r="K6" s="7"/>
      <c r="L6" s="8" t="s">
        <v>29</v>
      </c>
      <c r="M6" s="8">
        <v>0.09</v>
      </c>
      <c r="N6" s="8">
        <v>1</v>
      </c>
      <c r="O6" s="8">
        <v>0.04</v>
      </c>
      <c r="P6" s="9">
        <v>0.47</v>
      </c>
    </row>
    <row r="7" spans="1:16">
      <c r="B7" s="1" t="s">
        <v>25</v>
      </c>
      <c r="C7" s="2"/>
      <c r="D7" s="2" t="s">
        <v>10</v>
      </c>
      <c r="E7" s="2" t="s">
        <v>12</v>
      </c>
      <c r="F7" s="2" t="s">
        <v>14</v>
      </c>
      <c r="G7" s="3" t="s">
        <v>16</v>
      </c>
      <c r="K7" s="1" t="s">
        <v>19</v>
      </c>
      <c r="L7" s="2"/>
      <c r="M7" s="2" t="s">
        <v>10</v>
      </c>
      <c r="N7" s="2" t="s">
        <v>12</v>
      </c>
      <c r="O7" s="2" t="s">
        <v>14</v>
      </c>
      <c r="P7" s="3" t="s">
        <v>16</v>
      </c>
    </row>
    <row r="8" spans="1:16">
      <c r="B8" s="4"/>
      <c r="C8" s="5" t="s">
        <v>28</v>
      </c>
      <c r="D8" s="5">
        <v>9</v>
      </c>
      <c r="E8" s="5">
        <v>401</v>
      </c>
      <c r="F8" s="5">
        <v>22</v>
      </c>
      <c r="G8" s="6">
        <v>15</v>
      </c>
      <c r="K8" s="4"/>
      <c r="L8" s="5" t="s">
        <v>28</v>
      </c>
      <c r="M8" s="5">
        <v>0.02</v>
      </c>
      <c r="N8" s="5">
        <v>0.77</v>
      </c>
      <c r="O8" s="5">
        <v>0.04</v>
      </c>
      <c r="P8" s="6">
        <v>0.03</v>
      </c>
    </row>
    <row r="9" spans="1:16">
      <c r="B9" s="7"/>
      <c r="C9" s="8" t="s">
        <v>29</v>
      </c>
      <c r="D9" s="8">
        <v>2</v>
      </c>
      <c r="E9" s="8">
        <v>519</v>
      </c>
      <c r="F9" s="8">
        <v>21</v>
      </c>
      <c r="G9" s="9">
        <v>200</v>
      </c>
      <c r="K9" s="7"/>
      <c r="L9" s="8" t="s">
        <v>29</v>
      </c>
      <c r="M9" s="8">
        <v>0</v>
      </c>
      <c r="N9" s="8">
        <v>1</v>
      </c>
      <c r="O9" s="8">
        <v>0.04</v>
      </c>
      <c r="P9" s="9">
        <v>0.39</v>
      </c>
    </row>
    <row r="10" spans="1:16">
      <c r="B10" s="1" t="s">
        <v>26</v>
      </c>
      <c r="C10" s="2"/>
      <c r="D10" s="2" t="s">
        <v>10</v>
      </c>
      <c r="E10" s="2" t="s">
        <v>12</v>
      </c>
      <c r="F10" s="2" t="s">
        <v>14</v>
      </c>
      <c r="G10" s="3" t="s">
        <v>16</v>
      </c>
      <c r="K10" s="1" t="s">
        <v>20</v>
      </c>
      <c r="L10" s="2"/>
      <c r="M10" s="2" t="s">
        <v>10</v>
      </c>
      <c r="N10" s="2" t="s">
        <v>12</v>
      </c>
      <c r="O10" s="2" t="s">
        <v>14</v>
      </c>
      <c r="P10" s="3" t="s">
        <v>16</v>
      </c>
    </row>
    <row r="11" spans="1:16">
      <c r="B11" s="4"/>
      <c r="C11" s="5" t="s">
        <v>28</v>
      </c>
      <c r="D11" s="5">
        <v>12</v>
      </c>
      <c r="E11" s="5">
        <v>361</v>
      </c>
      <c r="F11" s="5">
        <v>24</v>
      </c>
      <c r="G11" s="6">
        <v>35</v>
      </c>
      <c r="K11" s="4"/>
      <c r="L11" s="5" t="s">
        <v>28</v>
      </c>
      <c r="M11" s="5">
        <v>0.02</v>
      </c>
      <c r="N11" s="5">
        <v>0.71</v>
      </c>
      <c r="O11" s="5">
        <v>0.05</v>
      </c>
      <c r="P11" s="6">
        <v>7.0000000000000007E-2</v>
      </c>
    </row>
    <row r="12" spans="1:16">
      <c r="B12" s="7"/>
      <c r="C12" s="8" t="s">
        <v>29</v>
      </c>
      <c r="D12" s="8">
        <v>18</v>
      </c>
      <c r="E12" s="8">
        <v>511</v>
      </c>
      <c r="F12" s="8">
        <v>25</v>
      </c>
      <c r="G12" s="9">
        <v>313</v>
      </c>
      <c r="K12" s="7"/>
      <c r="L12" s="8" t="s">
        <v>29</v>
      </c>
      <c r="M12" s="8">
        <v>0.04</v>
      </c>
      <c r="N12" s="8">
        <v>1</v>
      </c>
      <c r="O12" s="8">
        <v>0.05</v>
      </c>
      <c r="P12" s="9">
        <v>0.61</v>
      </c>
    </row>
    <row r="13" spans="1:16" ht="18" thickBot="1"/>
    <row r="14" spans="1:16">
      <c r="K14" s="10" t="s">
        <v>17</v>
      </c>
      <c r="L14" s="11"/>
      <c r="M14" s="11" t="s">
        <v>10</v>
      </c>
      <c r="N14" s="11" t="s">
        <v>12</v>
      </c>
      <c r="O14" s="11" t="s">
        <v>14</v>
      </c>
      <c r="P14" s="12" t="s">
        <v>16</v>
      </c>
    </row>
    <row r="15" spans="1:16">
      <c r="K15" s="13"/>
      <c r="L15" s="5" t="s">
        <v>28</v>
      </c>
      <c r="M15" s="5">
        <f t="shared" ref="M15:P16" si="0">AVERAGE(M5,M11,M8)</f>
        <v>4.3333333333333335E-2</v>
      </c>
      <c r="N15" s="5">
        <f t="shared" si="0"/>
        <v>0.80999999999999994</v>
      </c>
      <c r="O15" s="5">
        <f t="shared" si="0"/>
        <v>0.04</v>
      </c>
      <c r="P15" s="14">
        <f t="shared" si="0"/>
        <v>4.3333333333333335E-2</v>
      </c>
    </row>
    <row r="16" spans="1:16" ht="18" thickBot="1">
      <c r="K16" s="15"/>
      <c r="L16" s="16" t="s">
        <v>29</v>
      </c>
      <c r="M16" s="16">
        <f t="shared" si="0"/>
        <v>4.3333333333333335E-2</v>
      </c>
      <c r="N16" s="16">
        <f t="shared" si="0"/>
        <v>1</v>
      </c>
      <c r="O16" s="16">
        <f t="shared" si="0"/>
        <v>4.3333333333333335E-2</v>
      </c>
      <c r="P16" s="17">
        <f t="shared" si="0"/>
        <v>0.49000000000000005</v>
      </c>
    </row>
    <row r="17" spans="11:16" ht="18" thickBot="1"/>
    <row r="18" spans="11:16">
      <c r="K18" s="18" t="s">
        <v>23</v>
      </c>
      <c r="L18" s="19"/>
      <c r="M18" s="19" t="s">
        <v>9</v>
      </c>
      <c r="N18" s="19" t="s">
        <v>11</v>
      </c>
      <c r="O18" s="19" t="s">
        <v>13</v>
      </c>
      <c r="P18" s="20" t="s">
        <v>15</v>
      </c>
    </row>
    <row r="19" spans="11:16">
      <c r="K19" s="21"/>
      <c r="L19" s="5" t="s">
        <v>30</v>
      </c>
      <c r="M19" s="5">
        <f>STDEV(M5,M8,M11)</f>
        <v>4.0414518843273788E-2</v>
      </c>
      <c r="N19" s="5">
        <f>STDEV(N5,N8,N11)</f>
        <v>0.12489995996796908</v>
      </c>
      <c r="O19" s="5">
        <f>STDEV(O5,O8,O11)</f>
        <v>9.9999999999999915E-3</v>
      </c>
      <c r="P19" s="22">
        <f>STDEV(P5,P8,P11)</f>
        <v>2.3094010767585035E-2</v>
      </c>
    </row>
    <row r="20" spans="11:16" ht="18" thickBot="1">
      <c r="K20" s="23"/>
      <c r="L20" s="24" t="s">
        <v>31</v>
      </c>
      <c r="M20" s="24">
        <f>STDEV(M6,M9,M12)</f>
        <v>4.5092497528228942E-2</v>
      </c>
      <c r="N20" s="24"/>
      <c r="O20" s="24">
        <f>STDEV(O6,O9,O12)</f>
        <v>5.7735026918962398E-3</v>
      </c>
      <c r="P20" s="25">
        <f>STDEV(P6,P9,P12)</f>
        <v>0.11135528725660054</v>
      </c>
    </row>
  </sheetData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Fig 3A</vt:lpstr>
      <vt:lpstr>Fig 3B</vt:lpstr>
      <vt:lpstr>Fig 3C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2020-03-14T02:39:02Z</dcterms:created>
  <dcterms:modified xsi:type="dcterms:W3CDTF">2020-11-23T07:11:04Z</dcterms:modified>
</cp:coreProperties>
</file>